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<sst xmlns="http://schemas.openxmlformats.org/spreadsheetml/2006/main" count="144" uniqueCount="135">
  <si>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</si>
  <si>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</si>
  <si>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</si>
  <si>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</si>
  <si>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</si>
  <si>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</si>
  <si>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</si>
  <si>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Daugavpils  iela 41,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</si>
  <si>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</si>
  <si>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</si>
  <si>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</si>
  <si>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</si>
  <si>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</si>
  <si>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</si>
  <si>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</si>
  <si>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</si>
  <si>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</si>
  <si>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</si>
  <si>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</si>
  <si>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</si>
  <si>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</si>
  <si>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</si>
  <si>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</si>
  <si>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</si>
  <si>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</si>
  <si>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</si>
  <si>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</si>
  <si>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</si>
  <si>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</si>
  <si>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</si>
  <si>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</si>
  <si>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</si>
  <si>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</si>
  <si>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</si>
  <si>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</si>
  <si>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</si>
  <si>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</si>
  <si>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</si>
  <si>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</si>
  <si>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</si>
  <si>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</si>
  <si>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</si>
  <si>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</si>
  <si>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</si>
  <si>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</si>
  <si>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</si>
  <si>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</si>
  <si>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</si>
  <si>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</si>
  <si>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</si>
  <si>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</si>
  <si>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</si>
  <si>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</si>
  <si>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</si>
  <si>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</si>
  <si>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</si>
  <si>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</si>
  <si>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</si>
  <si>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</si>
  <si>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</si>
  <si>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</si>
  <si>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</si>
  <si>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</si>
  <si>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</si>
  <si>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</si>
  <si>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</si>
  <si>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</si>
  <si>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</si>
  <si>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              ieejas lieveņu pārbūve, iekšējo koka           durvju nomaiņa)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</si>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</sst>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40">
      <selection activeCell="G46" sqref="G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0039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4003</v>
      </c>
      <c r="D13" s="18"/>
      <c r="E13" s="19" t="s">
        <v>12</v>
      </c>
      <c r="F13" s="19"/>
      <c r="G13" s="20">
        <v>1301.93</v>
      </c>
    </row>
    <row r="14" spans="1:7" s="24" customFormat="1" ht="16.5" customHeight="1">
      <c r="A14" s="21" t="s">
        <v>13</v>
      </c>
      <c r="B14" s="21"/>
      <c r="C14" s="22">
        <v>90</v>
      </c>
      <c r="D14" s="18"/>
      <c r="E14" s="23" t="s">
        <v>14</v>
      </c>
      <c r="F14" s="23"/>
      <c r="G14" s="20">
        <v>427.98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873.95</v>
      </c>
    </row>
    <row r="16" spans="1:7" ht="14.25" customHeight="1">
      <c r="A16" s="21" t="s">
        <v>17</v>
      </c>
      <c r="B16" s="21"/>
      <c r="C16" s="22">
        <v>6</v>
      </c>
      <c r="D16" s="18"/>
      <c r="E16" s="27" t="s">
        <v>18</v>
      </c>
      <c r="F16" s="27"/>
      <c r="G16" s="26"/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>
        <v>232</v>
      </c>
    </row>
    <row r="18" spans="1:7" ht="21" customHeight="1">
      <c r="A18" s="21" t="s">
        <v>21</v>
      </c>
      <c r="B18" s="21"/>
      <c r="C18" s="22">
        <v>77</v>
      </c>
      <c r="D18" s="18"/>
      <c r="E18" s="29" t="s">
        <v>22</v>
      </c>
      <c r="F18" s="29"/>
      <c r="G18" s="26">
        <v>526</v>
      </c>
    </row>
    <row r="19" spans="1:7" ht="14.25" customHeight="1">
      <c r="A19" s="21" t="s">
        <v>23</v>
      </c>
      <c r="B19" s="21"/>
      <c r="C19" s="22">
        <v>13</v>
      </c>
      <c r="D19" s="18"/>
      <c r="E19" s="23" t="s">
        <v>24</v>
      </c>
      <c r="F19" s="23"/>
      <c r="G19" s="26">
        <v>1686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840.63</v>
      </c>
      <c r="G28" s="48">
        <f>G29+G32+G33+G34</f>
        <v>10087.56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840.63</v>
      </c>
      <c r="G29" s="50">
        <f>G30+G31</f>
        <v>10087.56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840.63</v>
      </c>
      <c r="G30" s="50">
        <f>F30*12</f>
        <v>10087.56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0.4474666916479308</v>
      </c>
      <c r="E35" s="48">
        <f>E36+E65+E66</f>
        <v>0.4474666916479308</v>
      </c>
      <c r="F35" s="48">
        <f>F36+F65</f>
        <v>1822.649166666667</v>
      </c>
      <c r="G35" s="48">
        <f>G36+G65</f>
        <v>21871.79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0.4474666916479308</v>
      </c>
      <c r="E36" s="54">
        <f>E37+E41+E45+E48+E49+E50+E51+E52+E59+E63+E64</f>
        <v>0.4474666916479308</v>
      </c>
      <c r="F36" s="55">
        <f>F37+F41+F45+F48+F49+F50+F51+F52+F59+F63+F64</f>
        <v>1822.649166666667</v>
      </c>
      <c r="G36" s="55">
        <f>G37+G41+G45+G48+G49+G50+G51+G52+G59+G63+G64</f>
        <v>21871.79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0.03412690482138397</v>
      </c>
      <c r="E37" s="58">
        <f>E38+E39+E40</f>
        <v>0.03412690482138397</v>
      </c>
      <c r="F37" s="59">
        <f>F38+F39+F40</f>
        <v>168.03000000000003</v>
      </c>
      <c r="G37" s="59">
        <f>G38+G39+G40</f>
        <v>2016.3600000000001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0.03412690482138397</v>
      </c>
      <c r="E38" s="49">
        <f>F38/C13</f>
        <v>0.03412690482138397</v>
      </c>
      <c r="F38" s="50">
        <v>136.61</v>
      </c>
      <c r="G38" s="50">
        <f aca="true" t="shared" si="0" ref="G38:G40">F38*12</f>
        <v>1639.3200000000002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31.42</v>
      </c>
      <c r="G40" s="50">
        <f t="shared" si="0"/>
        <v>377.04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0.03716712465650762</v>
      </c>
      <c r="E41" s="58">
        <f>E42+E43+E44</f>
        <v>0.03716712465650762</v>
      </c>
      <c r="F41" s="59">
        <f>F42+F43+F44</f>
        <v>148.8</v>
      </c>
      <c r="G41" s="59">
        <f>G42+G43+G44</f>
        <v>1785.6000000000001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0.03716712465650762</v>
      </c>
      <c r="E42" s="49">
        <f>F42/C13</f>
        <v>0.03716712465650762</v>
      </c>
      <c r="F42" s="50">
        <v>148.78</v>
      </c>
      <c r="G42" s="50">
        <f aca="true" t="shared" si="1" ref="G42:G44">F42*12</f>
        <v>1785.3600000000001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0.02</v>
      </c>
      <c r="G44" s="50">
        <f t="shared" si="1"/>
        <v>0.24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0.30081168290448834</v>
      </c>
      <c r="E45" s="58">
        <f>E46+E47</f>
        <v>0.30081168290448834</v>
      </c>
      <c r="F45" s="59">
        <f>F46+F47</f>
        <v>1204.1491666666668</v>
      </c>
      <c r="G45" s="59">
        <f>G46+G47</f>
        <v>14449.79</v>
      </c>
    </row>
    <row r="46" spans="1:7" ht="39" customHeight="1">
      <c r="A46" s="51" t="s">
        <v>67</v>
      </c>
      <c r="B46" s="44" t="s">
        <v>68</v>
      </c>
      <c r="C46" s="44"/>
      <c r="D46" s="49">
        <f>F46/C13</f>
        <v>0.30081168290448834</v>
      </c>
      <c r="E46" s="49">
        <f>F46/C13</f>
        <v>0.30081168290448834</v>
      </c>
      <c r="F46" s="50">
        <f>G46/12</f>
        <v>1204.1491666666668</v>
      </c>
      <c r="G46" s="50">
        <f>2869.79+10080+1500</f>
        <v>14449.79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0.048303772170871846</v>
      </c>
      <c r="E52" s="58">
        <f>E53+E54+E55+E56+E57+E58</f>
        <v>0.048303772170871846</v>
      </c>
      <c r="F52" s="59">
        <f>F53+F54+F55+F56+F57+F58</f>
        <v>193.36</v>
      </c>
      <c r="G52" s="59">
        <f>G53+G54+G55+G56+G57+G58</f>
        <v>2320.3199999999997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0.0019435423432425682</v>
      </c>
      <c r="E53" s="49">
        <f>F53/C13</f>
        <v>0.0019435423432425682</v>
      </c>
      <c r="F53" s="50">
        <v>7.78</v>
      </c>
      <c r="G53" s="50">
        <f aca="true" t="shared" si="2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0.00039470397202098426</v>
      </c>
      <c r="E55" s="49">
        <f>F55/C13</f>
        <v>0.00039470397202098426</v>
      </c>
      <c r="F55" s="50">
        <v>1.58</v>
      </c>
      <c r="G55" s="50">
        <f t="shared" si="2"/>
        <v>18.96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0.01722458156382713</v>
      </c>
      <c r="E56" s="49">
        <f>F56/C13</f>
        <v>0.01722458156382713</v>
      </c>
      <c r="F56" s="50">
        <v>68.95</v>
      </c>
      <c r="G56" s="50">
        <f t="shared" si="2"/>
        <v>827.4000000000001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0.005433424931301524</v>
      </c>
      <c r="E57" s="49">
        <f>F57/C13</f>
        <v>0.005433424931301524</v>
      </c>
      <c r="F57" s="50">
        <v>21.75</v>
      </c>
      <c r="G57" s="50">
        <f t="shared" si="2"/>
        <v>261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0.023307519360479638</v>
      </c>
      <c r="E58" s="49">
        <f>F58/C13</f>
        <v>0.023307519360479638</v>
      </c>
      <c r="F58" s="50">
        <v>93.3</v>
      </c>
      <c r="G58" s="50">
        <f t="shared" si="2"/>
        <v>1119.6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0.02705720709467899</v>
      </c>
      <c r="E59" s="58">
        <f>E60+E61+E62</f>
        <v>0.02705720709467899</v>
      </c>
      <c r="F59" s="59">
        <f>F60+F61+F62</f>
        <v>108.31</v>
      </c>
      <c r="G59" s="59">
        <f>G60+G61+G62</f>
        <v>1299.72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0.02705720709467899</v>
      </c>
      <c r="E62" s="49">
        <f>F62/C13</f>
        <v>0.02705720709467899</v>
      </c>
      <c r="F62" s="50">
        <v>108.31</v>
      </c>
      <c r="G62" s="50">
        <f t="shared" si="3"/>
        <v>1299.72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1406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00390625" style="71" customWidth="1"/>
    <col min="8" max="15" width="9.00390625" style="72" customWidth="1"/>
    <col min="16" max="16384" width="9.0039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2019-10-16T17:08:23Z</cp:lastPrinted>
  <dcterms:created xsi:type="dcterms:W3CDTF">2009-09-30T19:52:37Z</dcterms:created>
  <dcterms:modified xsi:type="dcterms:W3CDTF">2019-12-12T13:48:44Z</dcterms:modified>
  <cp:category/>
  <cp:version/>
  <cp:contentType/>
  <cp:contentStatus/>
  <cp:revision>38</cp:revision>
</cp:coreProperties>
</file>