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tabRatio="903" activeTab="0"/>
  </bookViews>
  <sheets>
    <sheet name="TAME" sheetId="1" r:id="rId1"/>
  </sheets>
  <definedNames>
    <definedName name="_xlnm.Print_Titles" localSheetId="0">'TAME'!$13:$14</definedName>
  </definedNames>
  <calcPr fullCalcOnLoad="1"/>
</workbook>
</file>

<file path=xl/sharedStrings.xml><?xml version="1.0" encoding="utf-8"?>
<sst xmlns="http://schemas.openxmlformats.org/spreadsheetml/2006/main" count="58" uniqueCount="48">
  <si>
    <t>Nr. p. k.</t>
  </si>
  <si>
    <t>Darba nosaukums</t>
  </si>
  <si>
    <t>Mērvienība</t>
  </si>
  <si>
    <t>Daudzums</t>
  </si>
  <si>
    <t>Vienības izmaksas</t>
  </si>
  <si>
    <t>Kopā:</t>
  </si>
  <si>
    <t>Tiešās izmaksas kopā:</t>
  </si>
  <si>
    <t>Virsizdevumi:</t>
  </si>
  <si>
    <t>Darba devēja sociālais nodoklis:</t>
  </si>
  <si>
    <t>PVN</t>
  </si>
  <si>
    <t>Kopā ar PVN:</t>
  </si>
  <si>
    <t>%</t>
  </si>
  <si>
    <t>Izpildītājs:</t>
  </si>
  <si>
    <t>Pasūtītājs:</t>
  </si>
  <si>
    <t>Objekta nosaukums:</t>
  </si>
  <si>
    <t>Objekta adrese:</t>
  </si>
  <si>
    <t>darba alga (EUR)</t>
  </si>
  <si>
    <t>materiāli (EUR)</t>
  </si>
  <si>
    <t>mehānismi (EUR)</t>
  </si>
  <si>
    <t>kopā (EUR)</t>
  </si>
  <si>
    <t>summa (EUR)</t>
  </si>
  <si>
    <t>Kopējās izmaksas</t>
  </si>
  <si>
    <t>Materiālu un būvgružu transporta izdevumi:</t>
  </si>
  <si>
    <t>Tāmes izmaksas:</t>
  </si>
  <si>
    <t>Tāme sastādīta:</t>
  </si>
  <si>
    <t>laika norma (c/h)</t>
  </si>
  <si>
    <t>darba samaksas likme (EUR/h)</t>
  </si>
  <si>
    <t>darbietilpība   (c/h)</t>
  </si>
  <si>
    <t>EUR ar PVN</t>
  </si>
  <si>
    <t>Tāmi sastādija:</t>
  </si>
  <si>
    <t>m2</t>
  </si>
  <si>
    <t>gb.</t>
  </si>
  <si>
    <t>m3</t>
  </si>
  <si>
    <t>Sīkšķembas izlīdzinošās kārtas ieklāšana fr.2-5mm</t>
  </si>
  <si>
    <t>Ietves apmales uzstādīšana 70*200*1000</t>
  </si>
  <si>
    <t>m</t>
  </si>
  <si>
    <t>Esošā trotuāra seguma demontāža</t>
  </si>
  <si>
    <t>Smilts pamatojums zem bruģa</t>
  </si>
  <si>
    <t xml:space="preserve">Betona bruģa ieklāšana </t>
  </si>
  <si>
    <t>Melnzemes piepildīšana</t>
  </si>
  <si>
    <t>Šķembu pamats zem bruģa h=120mm</t>
  </si>
  <si>
    <t>Veco soliņu demontāža un jauno uzstādīšana</t>
  </si>
  <si>
    <t>Gājēju ceļiņu atjaunošanas darbi</t>
  </si>
  <si>
    <t>Ezera iela 16, Balvi, Balvu novads</t>
  </si>
  <si>
    <t xml:space="preserve">Lokālā tāme Nr. </t>
  </si>
  <si>
    <t>Balvu  novada pašvaldības aģentura "SAN-TEX"</t>
  </si>
  <si>
    <t>Reģ.Nr.</t>
  </si>
  <si>
    <t xml:space="preserve">               Pielikums Nr.1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</si>
</sst>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m\o\n\th\ d\,\ yyyy"/>
    <numFmt numFmtId="191" formatCode="#.00"/>
    <numFmt numFmtId="192" formatCode="#."/>
    <numFmt numFmtId="193" formatCode="_-* #,##0.00_-;\-* #,##0.00_-;_-* \-??_-;_-@_-"/>
    <numFmt numFmtId="194" formatCode="_-[$€-2]\ * #,##0.00_-;\-[$€-2]\ * #,##0.00_-;_-[$€-2]\ * &quot;-&quot;??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9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3" fillId="0" borderId="0">
      <alignment/>
      <protection locked="0"/>
    </xf>
    <xf numFmtId="190" fontId="3" fillId="0" borderId="0">
      <alignment/>
      <protection locked="0"/>
    </xf>
    <xf numFmtId="194" fontId="0" fillId="0" borderId="0" applyFont="0" applyFill="0" applyBorder="0" applyAlignment="0" applyProtection="0"/>
    <xf numFmtId="0" fontId="1" fillId="0" borderId="0">
      <alignment/>
      <protection/>
    </xf>
    <xf numFmtId="191" fontId="3" fillId="0" borderId="0">
      <alignment/>
      <protection locked="0"/>
    </xf>
    <xf numFmtId="191" fontId="3" fillId="0" borderId="0">
      <alignment/>
      <protection locked="0"/>
    </xf>
    <xf numFmtId="192" fontId="4" fillId="0" borderId="0">
      <alignment/>
      <protection locked="0"/>
    </xf>
    <xf numFmtId="192" fontId="4" fillId="0" borderId="0">
      <alignment/>
      <protection locked="0"/>
    </xf>
    <xf numFmtId="192" fontId="4" fillId="0" borderId="0">
      <alignment/>
      <protection locked="0"/>
    </xf>
    <xf numFmtId="192" fontId="4" fillId="0" borderId="0">
      <alignment/>
      <protection locked="0"/>
    </xf>
    <xf numFmtId="0" fontId="22" fillId="0" borderId="0" applyNumberFormat="0" applyFill="0" applyBorder="0" applyAlignment="0" applyProtection="0"/>
    <xf numFmtId="0" fontId="31" fillId="22" borderId="1" applyNumberFormat="0" applyAlignment="0" applyProtection="0"/>
    <xf numFmtId="0" fontId="8" fillId="9" borderId="2" applyNumberForma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3" applyNumberFormat="0" applyAlignment="0" applyProtection="0"/>
    <xf numFmtId="0" fontId="11" fillId="21" borderId="4" applyNumberFormat="0" applyAlignment="0" applyProtection="0"/>
    <xf numFmtId="192" fontId="3" fillId="0" borderId="5">
      <alignment/>
      <protection locked="0"/>
    </xf>
    <xf numFmtId="0" fontId="14" fillId="0" borderId="6" applyNumberFormat="0" applyFill="0" applyAlignment="0" applyProtection="0"/>
    <xf numFmtId="0" fontId="34" fillId="29" borderId="0" applyNumberFormat="0" applyBorder="0" applyAlignment="0" applyProtection="0"/>
    <xf numFmtId="0" fontId="7" fillId="6" borderId="0" applyNumberFormat="0" applyBorder="0" applyAlignment="0" applyProtection="0"/>
    <xf numFmtId="0" fontId="35" fillId="30" borderId="0" applyNumberFormat="0" applyBorder="0" applyAlignment="0" applyProtection="0"/>
    <xf numFmtId="0" fontId="10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40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26">
    <xf numFmtId="0" fontId="0" fillId="0" borderId="0" xfId="0" applyAlignment="1">
      <alignment/>
    </xf>
    <xf numFmtId="0" fontId="20" fillId="21" borderId="13" xfId="0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vertical="top" wrapText="1"/>
    </xf>
    <xf numFmtId="0" fontId="20" fillId="21" borderId="14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5" fillId="35" borderId="0" xfId="0" applyFont="1" applyFill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35" borderId="0" xfId="0" applyFont="1" applyFill="1" applyAlignment="1">
      <alignment horizontal="left"/>
    </xf>
    <xf numFmtId="14" fontId="15" fillId="0" borderId="0" xfId="0" applyNumberFormat="1" applyFont="1" applyFill="1" applyAlignment="1">
      <alignment horizontal="left"/>
    </xf>
    <xf numFmtId="0" fontId="18" fillId="35" borderId="0" xfId="0" applyFont="1" applyFill="1" applyAlignment="1">
      <alignment/>
    </xf>
    <xf numFmtId="0" fontId="15" fillId="0" borderId="0" xfId="0" applyFont="1" applyAlignment="1">
      <alignment vertical="top" wrapText="1"/>
    </xf>
    <xf numFmtId="4" fontId="17" fillId="0" borderId="0" xfId="0" applyNumberFormat="1" applyFont="1" applyAlignment="1">
      <alignment vertical="top" wrapText="1"/>
    </xf>
    <xf numFmtId="0" fontId="17" fillId="0" borderId="0" xfId="0" applyFont="1" applyAlignment="1">
      <alignment vertical="top" wrapText="1"/>
    </xf>
    <xf numFmtId="4" fontId="15" fillId="0" borderId="0" xfId="0" applyNumberFormat="1" applyFont="1" applyAlignment="1">
      <alignment vertical="top" wrapText="1"/>
    </xf>
    <xf numFmtId="0" fontId="15" fillId="0" borderId="0" xfId="0" applyFont="1" applyAlignment="1">
      <alignment horizontal="right" vertical="top" wrapText="1"/>
    </xf>
    <xf numFmtId="0" fontId="16" fillId="35" borderId="0" xfId="0" applyFont="1" applyFill="1" applyAlignment="1">
      <alignment/>
    </xf>
    <xf numFmtId="0" fontId="19" fillId="0" borderId="0" xfId="0" applyFont="1" applyAlignment="1">
      <alignment/>
    </xf>
    <xf numFmtId="4" fontId="20" fillId="21" borderId="14" xfId="0" applyNumberFormat="1" applyFont="1" applyFill="1" applyBorder="1" applyAlignment="1">
      <alignment horizontal="center" vertical="center" textRotation="90" wrapText="1"/>
    </xf>
    <xf numFmtId="4" fontId="20" fillId="21" borderId="13" xfId="0" applyNumberFormat="1" applyFont="1" applyFill="1" applyBorder="1" applyAlignment="1">
      <alignment horizontal="center" vertical="center" wrapText="1"/>
    </xf>
    <xf numFmtId="0" fontId="20" fillId="21" borderId="1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horizontal="right" vertical="top" wrapText="1"/>
    </xf>
    <xf numFmtId="4" fontId="21" fillId="0" borderId="17" xfId="0" applyNumberFormat="1" applyFont="1" applyBorder="1" applyAlignment="1">
      <alignment vertical="top" wrapText="1"/>
    </xf>
    <xf numFmtId="4" fontId="21" fillId="0" borderId="18" xfId="0" applyNumberFormat="1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4" fontId="21" fillId="0" borderId="19" xfId="0" applyNumberFormat="1" applyFont="1" applyBorder="1" applyAlignment="1">
      <alignment horizontal="center" vertical="top" wrapText="1"/>
    </xf>
    <xf numFmtId="4" fontId="21" fillId="0" borderId="18" xfId="0" applyNumberFormat="1" applyFont="1" applyBorder="1" applyAlignment="1">
      <alignment horizontal="center" vertical="top" wrapText="1"/>
    </xf>
    <xf numFmtId="4" fontId="21" fillId="0" borderId="20" xfId="0" applyNumberFormat="1" applyFont="1" applyBorder="1" applyAlignment="1">
      <alignment horizontal="center" vertical="top" wrapText="1"/>
    </xf>
    <xf numFmtId="4" fontId="21" fillId="0" borderId="13" xfId="0" applyNumberFormat="1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22" xfId="0" applyFont="1" applyBorder="1" applyAlignment="1">
      <alignment horizontal="right" vertical="top" wrapText="1"/>
    </xf>
    <xf numFmtId="0" fontId="21" fillId="0" borderId="21" xfId="0" applyFont="1" applyBorder="1" applyAlignment="1">
      <alignment horizontal="center" vertical="top" wrapText="1"/>
    </xf>
    <xf numFmtId="4" fontId="21" fillId="0" borderId="22" xfId="0" applyNumberFormat="1" applyFont="1" applyBorder="1" applyAlignment="1">
      <alignment horizontal="center" vertical="top" wrapText="1"/>
    </xf>
    <xf numFmtId="4" fontId="21" fillId="0" borderId="21" xfId="0" applyNumberFormat="1" applyFont="1" applyBorder="1" applyAlignment="1">
      <alignment horizontal="center" vertical="top" wrapText="1"/>
    </xf>
    <xf numFmtId="4" fontId="21" fillId="0" borderId="23" xfId="0" applyNumberFormat="1" applyFont="1" applyBorder="1" applyAlignment="1">
      <alignment horizontal="center" vertical="top" wrapText="1"/>
    </xf>
    <xf numFmtId="0" fontId="21" fillId="0" borderId="23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4" fontId="21" fillId="0" borderId="24" xfId="0" applyNumberFormat="1" applyFont="1" applyBorder="1" applyAlignment="1">
      <alignment horizontal="center" vertical="top" wrapText="1"/>
    </xf>
    <xf numFmtId="4" fontId="21" fillId="0" borderId="25" xfId="0" applyNumberFormat="1" applyFont="1" applyBorder="1" applyAlignment="1">
      <alignment horizontal="center" vertical="top" wrapText="1"/>
    </xf>
    <xf numFmtId="4" fontId="21" fillId="0" borderId="26" xfId="0" applyNumberFormat="1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28" xfId="0" applyFont="1" applyBorder="1" applyAlignment="1">
      <alignment horizontal="right" vertical="top" wrapText="1"/>
    </xf>
    <xf numFmtId="0" fontId="21" fillId="0" borderId="27" xfId="0" applyFont="1" applyBorder="1" applyAlignment="1">
      <alignment horizontal="center" vertical="center" wrapText="1"/>
    </xf>
    <xf numFmtId="4" fontId="21" fillId="35" borderId="28" xfId="0" applyNumberFormat="1" applyFont="1" applyFill="1" applyBorder="1" applyAlignment="1">
      <alignment horizontal="center" vertical="center" wrapText="1"/>
    </xf>
    <xf numFmtId="4" fontId="21" fillId="35" borderId="27" xfId="0" applyNumberFormat="1" applyFont="1" applyFill="1" applyBorder="1" applyAlignment="1">
      <alignment horizontal="center" vertical="center" wrapText="1"/>
    </xf>
    <xf numFmtId="4" fontId="21" fillId="35" borderId="29" xfId="0" applyNumberFormat="1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top" wrapText="1"/>
    </xf>
    <xf numFmtId="4" fontId="21" fillId="35" borderId="28" xfId="0" applyNumberFormat="1" applyFont="1" applyFill="1" applyBorder="1" applyAlignment="1">
      <alignment horizontal="center" vertical="top" wrapText="1"/>
    </xf>
    <xf numFmtId="4" fontId="21" fillId="35" borderId="27" xfId="0" applyNumberFormat="1" applyFont="1" applyFill="1" applyBorder="1" applyAlignment="1">
      <alignment horizontal="center" vertical="top" wrapText="1"/>
    </xf>
    <xf numFmtId="4" fontId="21" fillId="35" borderId="29" xfId="0" applyNumberFormat="1" applyFont="1" applyFill="1" applyBorder="1" applyAlignment="1">
      <alignment horizontal="center" vertical="top" wrapText="1"/>
    </xf>
    <xf numFmtId="0" fontId="21" fillId="0" borderId="29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4" fontId="21" fillId="35" borderId="17" xfId="0" applyNumberFormat="1" applyFont="1" applyFill="1" applyBorder="1" applyAlignment="1">
      <alignment horizontal="center" vertical="top" wrapText="1"/>
    </xf>
    <xf numFmtId="4" fontId="21" fillId="35" borderId="16" xfId="0" applyNumberFormat="1" applyFont="1" applyFill="1" applyBorder="1" applyAlignment="1">
      <alignment horizontal="center" vertical="top" wrapText="1"/>
    </xf>
    <xf numFmtId="4" fontId="21" fillId="35" borderId="18" xfId="0" applyNumberFormat="1" applyFont="1" applyFill="1" applyBorder="1" applyAlignment="1">
      <alignment horizontal="center" vertical="top" wrapText="1"/>
    </xf>
    <xf numFmtId="4" fontId="21" fillId="0" borderId="28" xfId="0" applyNumberFormat="1" applyFont="1" applyBorder="1" applyAlignment="1">
      <alignment horizontal="center" vertical="top" wrapText="1"/>
    </xf>
    <xf numFmtId="4" fontId="21" fillId="0" borderId="27" xfId="0" applyNumberFormat="1" applyFont="1" applyBorder="1" applyAlignment="1">
      <alignment horizontal="center" vertical="top" wrapText="1"/>
    </xf>
    <xf numFmtId="4" fontId="21" fillId="0" borderId="29" xfId="0" applyNumberFormat="1" applyFont="1" applyBorder="1" applyAlignment="1">
      <alignment horizontal="center" vertical="top" wrapText="1"/>
    </xf>
    <xf numFmtId="4" fontId="21" fillId="0" borderId="32" xfId="0" applyNumberFormat="1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0" fontId="21" fillId="0" borderId="34" xfId="0" applyFont="1" applyBorder="1" applyAlignment="1">
      <alignment horizontal="right" vertical="top" wrapText="1"/>
    </xf>
    <xf numFmtId="4" fontId="21" fillId="0" borderId="34" xfId="0" applyNumberFormat="1" applyFont="1" applyBorder="1" applyAlignment="1">
      <alignment horizontal="center" vertical="top" wrapText="1"/>
    </xf>
    <xf numFmtId="4" fontId="21" fillId="0" borderId="33" xfId="0" applyNumberFormat="1" applyFont="1" applyBorder="1" applyAlignment="1">
      <alignment horizontal="center" vertical="top" wrapText="1"/>
    </xf>
    <xf numFmtId="4" fontId="21" fillId="0" borderId="35" xfId="0" applyNumberFormat="1" applyFont="1" applyBorder="1" applyAlignment="1">
      <alignment horizontal="center" vertical="top" wrapText="1"/>
    </xf>
    <xf numFmtId="0" fontId="21" fillId="0" borderId="35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0" fontId="21" fillId="0" borderId="36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top" wrapText="1"/>
    </xf>
    <xf numFmtId="4" fontId="21" fillId="0" borderId="38" xfId="0" applyNumberFormat="1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4" fontId="20" fillId="0" borderId="0" xfId="0" applyNumberFormat="1" applyFont="1" applyAlignment="1">
      <alignment vertical="top" wrapText="1"/>
    </xf>
    <xf numFmtId="0" fontId="21" fillId="0" borderId="20" xfId="0" applyFont="1" applyBorder="1" applyAlignment="1">
      <alignment horizontal="right" vertical="top" wrapText="1"/>
    </xf>
    <xf numFmtId="4" fontId="21" fillId="0" borderId="19" xfId="0" applyNumberFormat="1" applyFont="1" applyBorder="1" applyAlignment="1">
      <alignment vertical="top" wrapText="1"/>
    </xf>
    <xf numFmtId="0" fontId="20" fillId="0" borderId="14" xfId="0" applyFont="1" applyBorder="1" applyAlignment="1">
      <alignment horizontal="center" vertical="center" wrapText="1"/>
    </xf>
    <xf numFmtId="4" fontId="20" fillId="0" borderId="16" xfId="0" applyNumberFormat="1" applyFont="1" applyBorder="1" applyAlignment="1">
      <alignment horizontal="center" vertical="center" textRotation="90" wrapText="1"/>
    </xf>
    <xf numFmtId="4" fontId="20" fillId="0" borderId="18" xfId="0" applyNumberFormat="1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4" fontId="20" fillId="0" borderId="17" xfId="0" applyNumberFormat="1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6" xfId="99" applyFont="1" applyBorder="1" applyAlignment="1">
      <alignment horizontal="center" vertical="center"/>
      <protection/>
    </xf>
    <xf numFmtId="2" fontId="20" fillId="0" borderId="21" xfId="0" applyNumberFormat="1" applyFont="1" applyBorder="1" applyAlignment="1">
      <alignment horizontal="center" vertical="center" wrapText="1"/>
    </xf>
    <xf numFmtId="2" fontId="20" fillId="0" borderId="23" xfId="120" applyNumberFormat="1" applyFont="1" applyBorder="1" applyAlignment="1" applyProtection="1">
      <alignment horizontal="center" vertical="center" wrapText="1"/>
      <protection locked="0"/>
    </xf>
    <xf numFmtId="2" fontId="20" fillId="0" borderId="23" xfId="0" applyNumberFormat="1" applyFont="1" applyBorder="1" applyAlignment="1">
      <alignment horizontal="center" vertical="center" wrapText="1"/>
    </xf>
    <xf numFmtId="2" fontId="20" fillId="0" borderId="24" xfId="0" applyNumberFormat="1" applyFont="1" applyBorder="1" applyAlignment="1">
      <alignment horizontal="center" vertical="center" wrapText="1"/>
    </xf>
    <xf numFmtId="2" fontId="20" fillId="0" borderId="25" xfId="0" applyNumberFormat="1" applyFont="1" applyBorder="1" applyAlignment="1">
      <alignment horizontal="center" vertical="center" wrapText="1"/>
    </xf>
    <xf numFmtId="2" fontId="20" fillId="0" borderId="27" xfId="0" applyNumberFormat="1" applyFont="1" applyBorder="1" applyAlignment="1">
      <alignment horizontal="center" vertical="center" wrapText="1"/>
    </xf>
    <xf numFmtId="2" fontId="20" fillId="0" borderId="29" xfId="0" applyNumberFormat="1" applyFont="1" applyBorder="1" applyAlignment="1">
      <alignment horizontal="center" vertical="center" wrapText="1"/>
    </xf>
    <xf numFmtId="2" fontId="20" fillId="0" borderId="28" xfId="0" applyNumberFormat="1" applyFont="1" applyBorder="1" applyAlignment="1">
      <alignment horizontal="center" vertical="center" wrapText="1"/>
    </xf>
    <xf numFmtId="2" fontId="20" fillId="0" borderId="39" xfId="0" applyNumberFormat="1" applyFont="1" applyBorder="1" applyAlignment="1">
      <alignment horizontal="center" vertical="center" wrapText="1"/>
    </xf>
    <xf numFmtId="0" fontId="20" fillId="0" borderId="23" xfId="99" applyFont="1" applyBorder="1" applyAlignment="1">
      <alignment horizontal="left" wrapText="1"/>
      <protection/>
    </xf>
    <xf numFmtId="0" fontId="20" fillId="0" borderId="23" xfId="99" applyFont="1" applyBorder="1" applyAlignment="1">
      <alignment horizontal="center" vertical="center" wrapText="1"/>
      <protection/>
    </xf>
    <xf numFmtId="4" fontId="15" fillId="0" borderId="0" xfId="0" applyNumberFormat="1" applyFont="1" applyAlignment="1">
      <alignment vertical="top"/>
    </xf>
    <xf numFmtId="2" fontId="20" fillId="0" borderId="29" xfId="120" applyNumberFormat="1" applyFont="1" applyBorder="1" applyAlignment="1" applyProtection="1">
      <alignment horizontal="center" vertical="center" wrapText="1"/>
      <protection locked="0"/>
    </xf>
    <xf numFmtId="0" fontId="20" fillId="0" borderId="39" xfId="99" applyFont="1" applyBorder="1" applyAlignment="1">
      <alignment horizontal="center" vertical="center"/>
      <protection/>
    </xf>
    <xf numFmtId="0" fontId="20" fillId="0" borderId="29" xfId="99" applyFont="1" applyBorder="1" applyAlignment="1">
      <alignment horizontal="left" wrapText="1"/>
      <protection/>
    </xf>
    <xf numFmtId="0" fontId="20" fillId="0" borderId="29" xfId="99" applyFont="1" applyBorder="1" applyAlignment="1">
      <alignment horizontal="center" vertical="center" wrapText="1"/>
      <protection/>
    </xf>
    <xf numFmtId="0" fontId="20" fillId="0" borderId="28" xfId="99" applyFont="1" applyBorder="1" applyAlignment="1">
      <alignment horizontal="center" vertical="center" wrapText="1"/>
      <protection/>
    </xf>
    <xf numFmtId="2" fontId="20" fillId="0" borderId="30" xfId="0" applyNumberFormat="1" applyFont="1" applyBorder="1" applyAlignment="1">
      <alignment horizontal="center" vertical="center" wrapText="1"/>
    </xf>
    <xf numFmtId="0" fontId="20" fillId="0" borderId="25" xfId="99" applyFont="1" applyBorder="1" applyAlignment="1">
      <alignment horizontal="center" vertical="center" wrapText="1"/>
      <protection/>
    </xf>
    <xf numFmtId="0" fontId="20" fillId="0" borderId="23" xfId="99" applyFont="1" applyFill="1" applyBorder="1" applyAlignment="1">
      <alignment horizontal="left" wrapText="1"/>
      <protection/>
    </xf>
    <xf numFmtId="0" fontId="17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20" fillId="21" borderId="14" xfId="0" applyFont="1" applyFill="1" applyBorder="1" applyAlignment="1">
      <alignment horizontal="center" vertical="top" wrapText="1"/>
    </xf>
    <xf numFmtId="0" fontId="20" fillId="21" borderId="40" xfId="0" applyFont="1" applyFill="1" applyBorder="1" applyAlignment="1">
      <alignment horizontal="center" vertical="top" wrapText="1"/>
    </xf>
    <xf numFmtId="4" fontId="17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20" fillId="21" borderId="13" xfId="0" applyFont="1" applyFill="1" applyBorder="1" applyAlignment="1">
      <alignment horizontal="center" vertical="center" textRotation="90" wrapText="1"/>
    </xf>
    <xf numFmtId="0" fontId="20" fillId="21" borderId="13" xfId="0" applyFont="1" applyFill="1" applyBorder="1" applyAlignment="1">
      <alignment horizontal="center" vertical="center" wrapText="1"/>
    </xf>
    <xf numFmtId="4" fontId="20" fillId="21" borderId="13" xfId="0" applyNumberFormat="1" applyFont="1" applyFill="1" applyBorder="1" applyAlignment="1">
      <alignment horizontal="center" vertical="center" textRotation="90" wrapText="1"/>
    </xf>
  </cellXfs>
  <cellStyles count="12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Aprēķināšana 2" xfId="40"/>
    <cellStyle name="Comma" xfId="41"/>
    <cellStyle name="Comma [0]" xfId="42"/>
    <cellStyle name="Brīdinājuma teksts" xfId="43"/>
    <cellStyle name="Brīdinājuma teksts 2" xfId="44"/>
    <cellStyle name="Comma 2" xfId="45"/>
    <cellStyle name="Comma 2 2" xfId="46"/>
    <cellStyle name="Comma 2 3" xfId="47"/>
    <cellStyle name="Comma 2 3 2" xfId="48"/>
    <cellStyle name="Comma 3" xfId="49"/>
    <cellStyle name="Comma 4" xfId="50"/>
    <cellStyle name="Comma 5" xfId="51"/>
    <cellStyle name="Comma 5 2" xfId="52"/>
    <cellStyle name="Comma 6" xfId="53"/>
    <cellStyle name="Date" xfId="54"/>
    <cellStyle name="Date 2" xfId="55"/>
    <cellStyle name="Euro" xfId="56"/>
    <cellStyle name="Excel Built-in Normal" xfId="57"/>
    <cellStyle name="Fixed" xfId="58"/>
    <cellStyle name="Fixed 2" xfId="59"/>
    <cellStyle name="Heading1" xfId="60"/>
    <cellStyle name="Heading1 2" xfId="61"/>
    <cellStyle name="Heading2" xfId="62"/>
    <cellStyle name="Heading2 2" xfId="63"/>
    <cellStyle name="Hyperlink" xfId="64"/>
    <cellStyle name="Ievade" xfId="65"/>
    <cellStyle name="Ievade 2" xfId="66"/>
    <cellStyle name="Izcēlums (1. veids)" xfId="67"/>
    <cellStyle name="Izcēlums (2. veids)" xfId="68"/>
    <cellStyle name="Izcēlums (3. veids)" xfId="69"/>
    <cellStyle name="Izcēlums (4. veids)" xfId="70"/>
    <cellStyle name="Izcēlums (5. veids)" xfId="71"/>
    <cellStyle name="Izcēlums (6. veids)" xfId="72"/>
    <cellStyle name="Izvade" xfId="73"/>
    <cellStyle name="Izvade 2" xfId="74"/>
    <cellStyle name="Kopsumma" xfId="75"/>
    <cellStyle name="Kopsumma 2" xfId="76"/>
    <cellStyle name="Labs" xfId="77"/>
    <cellStyle name="Labs 2" xfId="78"/>
    <cellStyle name="Neitrāls" xfId="79"/>
    <cellStyle name="Neitrāls 2" xfId="80"/>
    <cellStyle name="Normal 10" xfId="81"/>
    <cellStyle name="Normal 10 2" xfId="82"/>
    <cellStyle name="Normal 10 3" xfId="83"/>
    <cellStyle name="Normal 10 3 2" xfId="84"/>
    <cellStyle name="Normal 10 3 3" xfId="85"/>
    <cellStyle name="Normal 10 3 4" xfId="86"/>
    <cellStyle name="Normal 10 4" xfId="87"/>
    <cellStyle name="Normal 10 5 2" xfId="88"/>
    <cellStyle name="Normal 11" xfId="89"/>
    <cellStyle name="Normal 12" xfId="90"/>
    <cellStyle name="Normal 12 2" xfId="91"/>
    <cellStyle name="Normal 12 2 2 2 2" xfId="92"/>
    <cellStyle name="Normal 12 3" xfId="93"/>
    <cellStyle name="Normal 12 3 2" xfId="94"/>
    <cellStyle name="Normal 13" xfId="95"/>
    <cellStyle name="Normal 15" xfId="96"/>
    <cellStyle name="Normal 15 2" xfId="97"/>
    <cellStyle name="Normal 15 3" xfId="98"/>
    <cellStyle name="Normal 2" xfId="99"/>
    <cellStyle name="Normal 2 2" xfId="100"/>
    <cellStyle name="Normal 2 2 2" xfId="101"/>
    <cellStyle name="Normal 2 2_OlainesPP_Magonite_08_12_1(no groz)" xfId="102"/>
    <cellStyle name="Normal 2 3" xfId="103"/>
    <cellStyle name="Normal 2 3 2" xfId="104"/>
    <cellStyle name="Normal 2 4" xfId="105"/>
    <cellStyle name="Normal 2_Klaipedas_94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5 2 2" xfId="113"/>
    <cellStyle name="Normal 5 2 3" xfId="114"/>
    <cellStyle name="Normal 5 3" xfId="115"/>
    <cellStyle name="Normal 6" xfId="116"/>
    <cellStyle name="Normal 7" xfId="117"/>
    <cellStyle name="Normal 8" xfId="118"/>
    <cellStyle name="Normal 9" xfId="119"/>
    <cellStyle name="Normal_Sheet1" xfId="120"/>
    <cellStyle name="Nosaukums" xfId="121"/>
    <cellStyle name="Nosaukums 2" xfId="122"/>
    <cellStyle name="Parastais 2" xfId="123"/>
    <cellStyle name="Pārbaudes šūna" xfId="124"/>
    <cellStyle name="Paskaidrojošs teksts" xfId="125"/>
    <cellStyle name="Piezīme" xfId="126"/>
    <cellStyle name="Percent" xfId="127"/>
    <cellStyle name="Saistītā šūna" xfId="128"/>
    <cellStyle name="Slikts" xfId="129"/>
    <cellStyle name="Stils 1" xfId="130"/>
    <cellStyle name="Style 1" xfId="131"/>
    <cellStyle name="Currency" xfId="132"/>
    <cellStyle name="Currency [0]" xfId="133"/>
    <cellStyle name="Virsraksts 1" xfId="134"/>
    <cellStyle name="Virsraksts 2" xfId="135"/>
    <cellStyle name="Virsraksts 3" xfId="136"/>
    <cellStyle name="Virsraksts 4" xfId="137"/>
    <cellStyle name="Обычный_Jelgava 1.internatskola tame (version 1)" xfId="138"/>
    <cellStyle name="Стиль 1" xfId="139"/>
    <cellStyle name="Стиль 1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vniecibas-abc.lv/?pg=catalog_list&amp;group=6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showZeros="0" tabSelected="1" zoomScaleSheetLayoutView="85" zoomScalePageLayoutView="0" workbookViewId="0" topLeftCell="A1">
      <selection activeCell="G8" sqref="G8"/>
    </sheetView>
  </sheetViews>
  <sheetFormatPr defaultColWidth="9.140625" defaultRowHeight="12.75" outlineLevelRow="1"/>
  <cols>
    <col min="1" max="1" width="4.00390625" style="4" customWidth="1"/>
    <col min="2" max="2" width="42.7109375" style="4" customWidth="1"/>
    <col min="3" max="3" width="6.7109375" style="4" customWidth="1"/>
    <col min="4" max="4" width="8.00390625" style="5" customWidth="1"/>
    <col min="5" max="6" width="7.7109375" style="5" customWidth="1"/>
    <col min="7" max="7" width="7.7109375" style="4" customWidth="1" collapsed="1"/>
    <col min="8" max="8" width="7.7109375" style="4" customWidth="1"/>
    <col min="9" max="9" width="11.140625" style="4" customWidth="1"/>
    <col min="10" max="12" width="7.7109375" style="4" customWidth="1"/>
    <col min="13" max="13" width="8.8515625" style="4" customWidth="1"/>
    <col min="14" max="14" width="9.140625" style="4" customWidth="1"/>
    <col min="15" max="15" width="12.57421875" style="4" customWidth="1"/>
    <col min="16" max="16384" width="9.140625" style="4" customWidth="1"/>
  </cols>
  <sheetData>
    <row r="1" ht="15">
      <c r="F1" s="6" t="s">
        <v>44</v>
      </c>
    </row>
    <row r="2" spans="6:14" ht="15">
      <c r="F2" s="7" t="s">
        <v>42</v>
      </c>
      <c r="N2" s="4" t="s">
        <v>47</v>
      </c>
    </row>
    <row r="4" spans="4:5" ht="15">
      <c r="D4" s="8" t="s">
        <v>13</v>
      </c>
      <c r="E4" s="117" t="s">
        <v>45</v>
      </c>
    </row>
    <row r="5" spans="4:5" ht="15">
      <c r="D5" s="8" t="s">
        <v>12</v>
      </c>
      <c r="E5" s="21"/>
    </row>
    <row r="6" spans="4:5" ht="15">
      <c r="D6" s="8"/>
      <c r="E6" s="118" t="s">
        <v>46</v>
      </c>
    </row>
    <row r="7" spans="4:5" ht="15">
      <c r="D7" s="8" t="s">
        <v>14</v>
      </c>
      <c r="E7" s="9" t="str">
        <f>F2</f>
        <v>Gājēju ceļiņu atjaunošanas darbi</v>
      </c>
    </row>
    <row r="8" spans="4:5" ht="15.75">
      <c r="D8" s="8" t="s">
        <v>15</v>
      </c>
      <c r="E8" s="22" t="s">
        <v>43</v>
      </c>
    </row>
    <row r="9" spans="3:14" ht="6.75" customHeight="1">
      <c r="C9" s="9"/>
      <c r="L9" s="8"/>
      <c r="M9" s="10"/>
      <c r="N9" s="11"/>
    </row>
    <row r="10" spans="2:13" ht="15">
      <c r="B10" s="12"/>
      <c r="C10" s="9"/>
      <c r="H10" s="8" t="s">
        <v>23</v>
      </c>
      <c r="I10" s="5">
        <f>O30</f>
        <v>0</v>
      </c>
      <c r="J10" s="11" t="s">
        <v>28</v>
      </c>
      <c r="M10" s="10"/>
    </row>
    <row r="11" spans="2:9" ht="15">
      <c r="B11" s="13"/>
      <c r="H11" s="8" t="s">
        <v>24</v>
      </c>
      <c r="I11" s="14"/>
    </row>
    <row r="12" ht="15">
      <c r="M12" s="15">
        <v>1</v>
      </c>
    </row>
    <row r="13" spans="1:15" s="16" customFormat="1" ht="15.75" customHeight="1">
      <c r="A13" s="123" t="s">
        <v>0</v>
      </c>
      <c r="B13" s="124" t="s">
        <v>1</v>
      </c>
      <c r="C13" s="123" t="s">
        <v>2</v>
      </c>
      <c r="D13" s="125" t="s">
        <v>3</v>
      </c>
      <c r="E13" s="23"/>
      <c r="F13" s="23"/>
      <c r="G13" s="119" t="s">
        <v>4</v>
      </c>
      <c r="H13" s="119"/>
      <c r="I13" s="119"/>
      <c r="J13" s="120"/>
      <c r="K13" s="3"/>
      <c r="L13" s="119" t="s">
        <v>21</v>
      </c>
      <c r="M13" s="119"/>
      <c r="N13" s="119"/>
      <c r="O13" s="120"/>
    </row>
    <row r="14" spans="1:15" s="16" customFormat="1" ht="66" customHeight="1">
      <c r="A14" s="123"/>
      <c r="B14" s="124"/>
      <c r="C14" s="123"/>
      <c r="D14" s="125"/>
      <c r="E14" s="24" t="s">
        <v>25</v>
      </c>
      <c r="F14" s="24" t="s">
        <v>26</v>
      </c>
      <c r="G14" s="1" t="s">
        <v>16</v>
      </c>
      <c r="H14" s="1" t="s">
        <v>17</v>
      </c>
      <c r="I14" s="1" t="s">
        <v>18</v>
      </c>
      <c r="J14" s="1" t="s">
        <v>19</v>
      </c>
      <c r="K14" s="1" t="s">
        <v>27</v>
      </c>
      <c r="L14" s="1" t="s">
        <v>16</v>
      </c>
      <c r="M14" s="1" t="s">
        <v>17</v>
      </c>
      <c r="N14" s="25" t="s">
        <v>18</v>
      </c>
      <c r="O14" s="1" t="s">
        <v>20</v>
      </c>
    </row>
    <row r="15" spans="1:15" s="16" customFormat="1" ht="12.75" customHeight="1">
      <c r="A15" s="92"/>
      <c r="B15" s="88"/>
      <c r="C15" s="91"/>
      <c r="D15" s="93"/>
      <c r="E15" s="89"/>
      <c r="F15" s="90"/>
      <c r="G15" s="94"/>
      <c r="H15" s="94"/>
      <c r="I15" s="94"/>
      <c r="J15" s="95"/>
      <c r="K15" s="91"/>
      <c r="L15" s="94"/>
      <c r="M15" s="94"/>
      <c r="N15" s="95"/>
      <c r="O15" s="92"/>
    </row>
    <row r="16" spans="1:15" s="16" customFormat="1" ht="15">
      <c r="A16" s="110">
        <v>1</v>
      </c>
      <c r="B16" s="111" t="s">
        <v>36</v>
      </c>
      <c r="C16" s="112" t="s">
        <v>30</v>
      </c>
      <c r="D16" s="113">
        <v>127</v>
      </c>
      <c r="E16" s="102" t="e">
        <f>G16/F16</f>
        <v>#DIV/0!</v>
      </c>
      <c r="F16" s="109"/>
      <c r="G16" s="103"/>
      <c r="H16" s="103"/>
      <c r="I16" s="103"/>
      <c r="J16" s="104">
        <f aca="true" t="shared" si="0" ref="J16:J23">SUM(G16:I16)</f>
        <v>0</v>
      </c>
      <c r="K16" s="102" t="e">
        <f aca="true" t="shared" si="1" ref="K16:K23">D16*E16</f>
        <v>#DIV/0!</v>
      </c>
      <c r="L16" s="114">
        <f aca="true" t="shared" si="2" ref="L16:L23">D16*G16</f>
        <v>0</v>
      </c>
      <c r="M16" s="103">
        <f aca="true" t="shared" si="3" ref="M16:M23">D16*H16</f>
        <v>0</v>
      </c>
      <c r="N16" s="104">
        <f aca="true" t="shared" si="4" ref="N16:N23">D16*I16</f>
        <v>0</v>
      </c>
      <c r="O16" s="105">
        <f aca="true" t="shared" si="5" ref="O16:O23">SUM(L16:N16)</f>
        <v>0</v>
      </c>
    </row>
    <row r="17" spans="1:15" s="16" customFormat="1" ht="15">
      <c r="A17" s="96">
        <v>2</v>
      </c>
      <c r="B17" s="106" t="s">
        <v>37</v>
      </c>
      <c r="C17" s="107" t="s">
        <v>32</v>
      </c>
      <c r="D17" s="115">
        <v>30</v>
      </c>
      <c r="E17" s="102" t="e">
        <f aca="true" t="shared" si="6" ref="E17:E23">G17/F17</f>
        <v>#DIV/0!</v>
      </c>
      <c r="F17" s="109"/>
      <c r="G17" s="103"/>
      <c r="H17" s="103"/>
      <c r="I17" s="103"/>
      <c r="J17" s="104">
        <f t="shared" si="0"/>
        <v>0</v>
      </c>
      <c r="K17" s="102" t="e">
        <f t="shared" si="1"/>
        <v>#DIV/0!</v>
      </c>
      <c r="L17" s="114">
        <f>D17*G17</f>
        <v>0</v>
      </c>
      <c r="M17" s="103">
        <f t="shared" si="3"/>
        <v>0</v>
      </c>
      <c r="N17" s="104">
        <f t="shared" si="4"/>
        <v>0</v>
      </c>
      <c r="O17" s="105">
        <f t="shared" si="5"/>
        <v>0</v>
      </c>
    </row>
    <row r="18" spans="1:15" s="16" customFormat="1" ht="15">
      <c r="A18" s="96">
        <v>3</v>
      </c>
      <c r="B18" s="106" t="s">
        <v>40</v>
      </c>
      <c r="C18" s="107" t="s">
        <v>30</v>
      </c>
      <c r="D18" s="115">
        <v>127</v>
      </c>
      <c r="E18" s="102" t="e">
        <f t="shared" si="6"/>
        <v>#DIV/0!</v>
      </c>
      <c r="F18" s="109"/>
      <c r="G18" s="103"/>
      <c r="H18" s="103"/>
      <c r="I18" s="103"/>
      <c r="J18" s="104">
        <f t="shared" si="0"/>
        <v>0</v>
      </c>
      <c r="K18" s="102" t="e">
        <f t="shared" si="1"/>
        <v>#DIV/0!</v>
      </c>
      <c r="L18" s="114">
        <f t="shared" si="2"/>
        <v>0</v>
      </c>
      <c r="M18" s="103">
        <f t="shared" si="3"/>
        <v>0</v>
      </c>
      <c r="N18" s="104">
        <f t="shared" si="4"/>
        <v>0</v>
      </c>
      <c r="O18" s="105">
        <f t="shared" si="5"/>
        <v>0</v>
      </c>
    </row>
    <row r="19" spans="1:15" s="16" customFormat="1" ht="15">
      <c r="A19" s="96">
        <v>4</v>
      </c>
      <c r="B19" s="116" t="s">
        <v>39</v>
      </c>
      <c r="C19" s="107" t="s">
        <v>30</v>
      </c>
      <c r="D19" s="115">
        <v>80</v>
      </c>
      <c r="E19" s="102" t="e">
        <f t="shared" si="6"/>
        <v>#DIV/0!</v>
      </c>
      <c r="F19" s="109"/>
      <c r="G19" s="103"/>
      <c r="H19" s="103"/>
      <c r="I19" s="103"/>
      <c r="J19" s="104">
        <f t="shared" si="0"/>
        <v>0</v>
      </c>
      <c r="K19" s="102" t="e">
        <f t="shared" si="1"/>
        <v>#DIV/0!</v>
      </c>
      <c r="L19" s="114">
        <f t="shared" si="2"/>
        <v>0</v>
      </c>
      <c r="M19" s="103">
        <f t="shared" si="3"/>
        <v>0</v>
      </c>
      <c r="N19" s="104">
        <f t="shared" si="4"/>
        <v>0</v>
      </c>
      <c r="O19" s="105">
        <f t="shared" si="5"/>
        <v>0</v>
      </c>
    </row>
    <row r="20" spans="1:15" s="16" customFormat="1" ht="15">
      <c r="A20" s="96">
        <v>5</v>
      </c>
      <c r="B20" s="106" t="s">
        <v>34</v>
      </c>
      <c r="C20" s="107" t="s">
        <v>35</v>
      </c>
      <c r="D20" s="115">
        <v>150</v>
      </c>
      <c r="E20" s="102" t="e">
        <f t="shared" si="6"/>
        <v>#DIV/0!</v>
      </c>
      <c r="F20" s="109"/>
      <c r="G20" s="103"/>
      <c r="H20" s="103"/>
      <c r="I20" s="103"/>
      <c r="J20" s="104">
        <f t="shared" si="0"/>
        <v>0</v>
      </c>
      <c r="K20" s="102" t="e">
        <f>D20*E20</f>
        <v>#DIV/0!</v>
      </c>
      <c r="L20" s="114">
        <f>D20*G20</f>
        <v>0</v>
      </c>
      <c r="M20" s="103">
        <f>D20*H20</f>
        <v>0</v>
      </c>
      <c r="N20" s="104">
        <f>D20*I20</f>
        <v>0</v>
      </c>
      <c r="O20" s="105">
        <f>SUM(L20:N20)</f>
        <v>0</v>
      </c>
    </row>
    <row r="21" spans="1:15" s="16" customFormat="1" ht="15">
      <c r="A21" s="96">
        <v>6</v>
      </c>
      <c r="B21" s="106" t="s">
        <v>33</v>
      </c>
      <c r="C21" s="107" t="s">
        <v>30</v>
      </c>
      <c r="D21" s="115">
        <v>127</v>
      </c>
      <c r="E21" s="102" t="e">
        <f t="shared" si="6"/>
        <v>#DIV/0!</v>
      </c>
      <c r="F21" s="109"/>
      <c r="G21" s="103"/>
      <c r="H21" s="103"/>
      <c r="I21" s="103"/>
      <c r="J21" s="104">
        <f t="shared" si="0"/>
        <v>0</v>
      </c>
      <c r="K21" s="102" t="e">
        <f t="shared" si="1"/>
        <v>#DIV/0!</v>
      </c>
      <c r="L21" s="114">
        <f t="shared" si="2"/>
        <v>0</v>
      </c>
      <c r="M21" s="103">
        <f t="shared" si="3"/>
        <v>0</v>
      </c>
      <c r="N21" s="104">
        <f t="shared" si="4"/>
        <v>0</v>
      </c>
      <c r="O21" s="105">
        <f t="shared" si="5"/>
        <v>0</v>
      </c>
    </row>
    <row r="22" spans="1:15" s="16" customFormat="1" ht="15">
      <c r="A22" s="96">
        <v>7</v>
      </c>
      <c r="B22" s="106" t="s">
        <v>38</v>
      </c>
      <c r="C22" s="107" t="s">
        <v>30</v>
      </c>
      <c r="D22" s="115">
        <v>127</v>
      </c>
      <c r="E22" s="102" t="e">
        <f t="shared" si="6"/>
        <v>#DIV/0!</v>
      </c>
      <c r="F22" s="109"/>
      <c r="G22" s="103"/>
      <c r="H22" s="103"/>
      <c r="I22" s="103"/>
      <c r="J22" s="104">
        <f t="shared" si="0"/>
        <v>0</v>
      </c>
      <c r="K22" s="102" t="e">
        <f t="shared" si="1"/>
        <v>#DIV/0!</v>
      </c>
      <c r="L22" s="114">
        <f t="shared" si="2"/>
        <v>0</v>
      </c>
      <c r="M22" s="103">
        <f t="shared" si="3"/>
        <v>0</v>
      </c>
      <c r="N22" s="104">
        <f t="shared" si="4"/>
        <v>0</v>
      </c>
      <c r="O22" s="105">
        <f t="shared" si="5"/>
        <v>0</v>
      </c>
    </row>
    <row r="23" spans="1:15" s="16" customFormat="1" ht="15">
      <c r="A23" s="96">
        <v>8</v>
      </c>
      <c r="B23" s="106" t="s">
        <v>41</v>
      </c>
      <c r="C23" s="107" t="s">
        <v>31</v>
      </c>
      <c r="D23" s="107">
        <v>5</v>
      </c>
      <c r="E23" s="102" t="e">
        <f t="shared" si="6"/>
        <v>#DIV/0!</v>
      </c>
      <c r="F23" s="98"/>
      <c r="G23" s="99"/>
      <c r="H23" s="103"/>
      <c r="I23" s="103"/>
      <c r="J23" s="104">
        <f t="shared" si="0"/>
        <v>0</v>
      </c>
      <c r="K23" s="97" t="e">
        <f t="shared" si="1"/>
        <v>#DIV/0!</v>
      </c>
      <c r="L23" s="100">
        <f t="shared" si="2"/>
        <v>0</v>
      </c>
      <c r="M23" s="99">
        <f t="shared" si="3"/>
        <v>0</v>
      </c>
      <c r="N23" s="101">
        <f t="shared" si="4"/>
        <v>0</v>
      </c>
      <c r="O23" s="105">
        <f t="shared" si="5"/>
        <v>0</v>
      </c>
    </row>
    <row r="24" spans="1:16" s="18" customFormat="1" ht="14.25">
      <c r="A24" s="26"/>
      <c r="B24" s="86" t="s">
        <v>5</v>
      </c>
      <c r="C24" s="26"/>
      <c r="D24" s="28"/>
      <c r="E24" s="87"/>
      <c r="F24" s="29"/>
      <c r="G24" s="30"/>
      <c r="H24" s="30"/>
      <c r="I24" s="30"/>
      <c r="J24" s="31"/>
      <c r="K24" s="26"/>
      <c r="L24" s="32">
        <f>SUM(L16:L23)</f>
        <v>0</v>
      </c>
      <c r="M24" s="33">
        <f>SUM(M16:M23)</f>
        <v>0</v>
      </c>
      <c r="N24" s="34">
        <f>SUM(N16:N23)</f>
        <v>0</v>
      </c>
      <c r="O24" s="35">
        <f>SUM(O16:O23)</f>
        <v>0</v>
      </c>
      <c r="P24" s="17"/>
    </row>
    <row r="25" spans="1:16" s="18" customFormat="1" ht="14.25">
      <c r="A25" s="36"/>
      <c r="B25" s="37" t="s">
        <v>8</v>
      </c>
      <c r="C25" s="38" t="s">
        <v>11</v>
      </c>
      <c r="D25" s="39">
        <v>24.09</v>
      </c>
      <c r="E25" s="40"/>
      <c r="F25" s="41"/>
      <c r="G25" s="42"/>
      <c r="H25" s="42"/>
      <c r="I25" s="42"/>
      <c r="J25" s="43"/>
      <c r="K25" s="36"/>
      <c r="L25" s="44">
        <f>L24*D25%</f>
        <v>0</v>
      </c>
      <c r="M25" s="41"/>
      <c r="N25" s="45"/>
      <c r="O25" s="46">
        <f>SUM(L25:N25)</f>
        <v>0</v>
      </c>
      <c r="P25" s="17"/>
    </row>
    <row r="26" spans="1:15" s="18" customFormat="1" ht="14.25">
      <c r="A26" s="47"/>
      <c r="B26" s="48" t="s">
        <v>22</v>
      </c>
      <c r="C26" s="49" t="s">
        <v>11</v>
      </c>
      <c r="D26" s="50"/>
      <c r="E26" s="51"/>
      <c r="F26" s="52"/>
      <c r="G26" s="53"/>
      <c r="H26" s="53"/>
      <c r="I26" s="53"/>
      <c r="J26" s="54"/>
      <c r="K26" s="49"/>
      <c r="L26" s="55"/>
      <c r="M26" s="44">
        <f>M24*D26%</f>
        <v>0</v>
      </c>
      <c r="N26" s="56"/>
      <c r="O26" s="46">
        <f>SUM(L26:N26)</f>
        <v>0</v>
      </c>
    </row>
    <row r="27" spans="1:15" s="18" customFormat="1" ht="14.25" outlineLevel="1">
      <c r="A27" s="47"/>
      <c r="B27" s="48" t="s">
        <v>7</v>
      </c>
      <c r="C27" s="57" t="s">
        <v>11</v>
      </c>
      <c r="D27" s="58"/>
      <c r="E27" s="59"/>
      <c r="F27" s="60"/>
      <c r="G27" s="61"/>
      <c r="H27" s="61"/>
      <c r="I27" s="61"/>
      <c r="J27" s="62"/>
      <c r="K27" s="47"/>
      <c r="L27" s="63"/>
      <c r="M27" s="64"/>
      <c r="N27" s="65"/>
      <c r="O27" s="46">
        <f>O24*0.03</f>
        <v>0</v>
      </c>
    </row>
    <row r="28" spans="1:15" s="18" customFormat="1" ht="14.25">
      <c r="A28" s="26"/>
      <c r="B28" s="27" t="s">
        <v>6</v>
      </c>
      <c r="C28" s="26"/>
      <c r="D28" s="66"/>
      <c r="E28" s="67"/>
      <c r="F28" s="68"/>
      <c r="G28" s="30"/>
      <c r="H28" s="30"/>
      <c r="I28" s="30"/>
      <c r="J28" s="31"/>
      <c r="K28" s="26"/>
      <c r="L28" s="32">
        <f>SUM(L24:L26)</f>
        <v>0</v>
      </c>
      <c r="M28" s="33">
        <f>SUM(M24:M26)</f>
        <v>0</v>
      </c>
      <c r="N28" s="34">
        <f>SUM(N24:N26)</f>
        <v>0</v>
      </c>
      <c r="O28" s="35">
        <f>SUM(O24:O27)</f>
        <v>0</v>
      </c>
    </row>
    <row r="29" spans="1:15" s="18" customFormat="1" ht="14.25" outlineLevel="1">
      <c r="A29" s="47"/>
      <c r="B29" s="48" t="s">
        <v>9</v>
      </c>
      <c r="C29" s="57" t="s">
        <v>11</v>
      </c>
      <c r="D29" s="69">
        <v>21</v>
      </c>
      <c r="E29" s="70"/>
      <c r="F29" s="71"/>
      <c r="G29" s="61"/>
      <c r="H29" s="61"/>
      <c r="I29" s="61"/>
      <c r="J29" s="62"/>
      <c r="K29" s="47"/>
      <c r="L29" s="63"/>
      <c r="M29" s="64"/>
      <c r="N29" s="65"/>
      <c r="O29" s="72">
        <f>O28*D29%</f>
        <v>0</v>
      </c>
    </row>
    <row r="30" spans="1:15" s="18" customFormat="1" ht="14.25" outlineLevel="1">
      <c r="A30" s="73"/>
      <c r="B30" s="74" t="s">
        <v>10</v>
      </c>
      <c r="C30" s="73"/>
      <c r="D30" s="75"/>
      <c r="E30" s="76"/>
      <c r="F30" s="77"/>
      <c r="G30" s="78"/>
      <c r="H30" s="78"/>
      <c r="I30" s="78"/>
      <c r="J30" s="79"/>
      <c r="K30" s="73"/>
      <c r="L30" s="80"/>
      <c r="M30" s="81"/>
      <c r="N30" s="82"/>
      <c r="O30" s="83">
        <f>O28+O29</f>
        <v>0</v>
      </c>
    </row>
    <row r="31" spans="1:15" s="16" customFormat="1" ht="15">
      <c r="A31" s="84"/>
      <c r="B31" s="84"/>
      <c r="C31" s="84"/>
      <c r="D31" s="85"/>
      <c r="E31" s="85"/>
      <c r="F31" s="85"/>
      <c r="G31" s="84"/>
      <c r="H31" s="84"/>
      <c r="I31" s="84"/>
      <c r="J31" s="84"/>
      <c r="K31" s="84"/>
      <c r="L31" s="84"/>
      <c r="M31" s="84"/>
      <c r="N31" s="84"/>
      <c r="O31" s="84"/>
    </row>
    <row r="32" spans="2:6" s="16" customFormat="1" ht="15">
      <c r="B32" s="20"/>
      <c r="C32" s="121" t="s">
        <v>29</v>
      </c>
      <c r="D32" s="121"/>
      <c r="E32" s="2"/>
      <c r="F32" s="2"/>
    </row>
    <row r="33" spans="2:6" s="16" customFormat="1" ht="15">
      <c r="B33" s="122"/>
      <c r="C33" s="122"/>
      <c r="D33" s="108"/>
      <c r="E33" s="19"/>
      <c r="F33" s="19"/>
    </row>
    <row r="35" spans="10:11" ht="15">
      <c r="J35" s="11"/>
      <c r="K35" s="11"/>
    </row>
  </sheetData>
  <sheetProtection formatCells="0" formatColumns="0" formatRows="0" insertColumns="0" insertRows="0" insertHyperlinks="0" deleteColumns="0" deleteRows="0" sort="0" autoFilter="0" pivotTables="0"/>
  <mergeCells count="8">
    <mergeCell ref="G13:J13"/>
    <mergeCell ref="L13:O13"/>
    <mergeCell ref="C32:D32"/>
    <mergeCell ref="B33:C33"/>
    <mergeCell ref="A13:A14"/>
    <mergeCell ref="B13:B14"/>
    <mergeCell ref="C13:C14"/>
    <mergeCell ref="D13:D14"/>
  </mergeCells>
  <hyperlinks>
    <hyperlink ref="J13" r:id="rId1" display="Būvniecības ABC - Sortiments"/>
  </hyperlinks>
  <printOptions/>
  <pageMargins left="0.85" right="0.33" top="0.76" bottom="0.51" header="0.44" footer="0.5"/>
  <pageSetup horizontalDpi="600" verticalDpi="600" orientation="landscape" paperSize="9" scale="85" r:id="rId2"/>
  <ignoredErrors>
    <ignoredError sqref="O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2018-10-15T06:09:21Z</cp:lastPrinted>
  <dcterms:created xsi:type="dcterms:W3CDTF">2007-05-23T08:18:30Z</dcterms:created>
  <dcterms:modified xsi:type="dcterms:W3CDTF">2019-08-02T10:20:41Z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